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<sst xmlns="http://schemas.openxmlformats.org/spreadsheetml/2006/main" count="27" uniqueCount="24">
  <si>
    <t>DATE</t>
  </si>
  <si>
    <t>INV NO.</t>
  </si>
  <si>
    <t>DESCRIPTIONS</t>
  </si>
  <si>
    <t>QTY</t>
  </si>
  <si>
    <t>PRICE</t>
  </si>
  <si>
    <t>DISCOUNT</t>
  </si>
  <si>
    <t>UNIT PRICE</t>
  </si>
  <si>
    <t>SUBTOTAL</t>
  </si>
  <si>
    <t>TOTAL</t>
  </si>
  <si>
    <t>BILL</t>
  </si>
  <si>
    <t>SO/DSP/25/10/0410</t>
  </si>
  <si>
    <t>Da Vinci Leonardo Prosecco DOC</t>
  </si>
  <si>
    <t>SO/DSP/25/10/0485</t>
  </si>
  <si>
    <t>Hunter's Riesling</t>
  </si>
  <si>
    <t>McGuigan - Black Label Sauvignon Blanc</t>
  </si>
  <si>
    <t>SO/DSP/25/10/0917</t>
  </si>
  <si>
    <t>SOMDG/DSP/25/10/0128</t>
  </si>
  <si>
    <t>MDG - F Vodka</t>
  </si>
  <si>
    <t>SO/DSP/25/10/1023</t>
  </si>
  <si>
    <t>Dona Dominga Clasico De Familia Syrah</t>
  </si>
  <si>
    <t>SO/DSP/25/10/1450</t>
  </si>
  <si>
    <t>Antigal - Estimulo Malbec</t>
  </si>
  <si>
    <t>SO/DSP/25/10/1824</t>
  </si>
  <si>
    <t>San Marzano Talo Primitivo Merlot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</si>
</sst>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[$-409]d\-mmm\-yyyy;@"/>
    <numFmt numFmtId="179" formatCode="_-&quot;Rp&quot;* #,##0_-;\-&quot;Rp&quot;* #,##0_-;_-&quot;Rp&quot;* &quot;-&quot;??_-;_-@_-"/>
    <numFmt numFmtId="180" formatCode="_ [$IDR]\ * #,##0_ ;_ [$IDR]\ * \-#,##0_ ;_ [$IDR]\ * &quot;-&quot;_ ;_ @_ "/>
    <numFmt numFmtId="181" formatCode="dd\-mmm"/>
  </numFmts>
  <fonts count="27">
    <font>
      <sz val="11"/>
      <color theme="1"/>
      <name val="Calibri"/>
      <charset val="134"/>
      <scheme val="minor"/>
    </font>
    <font>
      <sz val="20"/>
      <color theme="1"/>
      <name val="Garamond"/>
      <charset val="134"/>
    </font>
    <font>
      <sz val="16"/>
      <color theme="1"/>
      <name val="Arial Narrow"/>
      <charset val="134"/>
    </font>
    <font>
      <sz val="16"/>
      <color theme="1"/>
      <name val="Calibri"/>
      <charset val="134"/>
      <scheme val="minor"/>
    </font>
    <font>
      <sz val="18"/>
      <color theme="1"/>
      <name val="Cambria"/>
      <charset val="134"/>
    </font>
    <font>
      <sz val="18"/>
      <color theme="1"/>
      <name val="Cambria Math"/>
      <charset val="134"/>
    </font>
    <font>
      <b/>
      <sz val="20"/>
      <color theme="1"/>
      <name val="Calibri"/>
      <charset val="134"/>
      <scheme val="minor"/>
    </font>
    <font>
      <b/>
      <i/>
      <sz val="24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5" borderId="8" applyNumberFormat="0" applyFont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9" applyNumberFormat="0" applyFill="0" applyAlignment="0" applyProtection="0">
      <alignment vertical="center"/>
    </xf>
    <xf numFmtId="0" fontId="14" fillId="0" borderId="9" applyNumberFormat="0" applyFill="0" applyAlignment="0" applyProtection="0">
      <alignment vertical="center"/>
    </xf>
    <xf numFmtId="0" fontId="15" fillId="0" borderId="10" applyNumberFormat="0" applyFill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6" borderId="11" applyNumberFormat="0" applyAlignment="0" applyProtection="0">
      <alignment vertical="center"/>
    </xf>
    <xf numFmtId="0" fontId="17" fillId="7" borderId="12" applyNumberFormat="0" applyAlignment="0" applyProtection="0">
      <alignment vertical="center"/>
    </xf>
    <xf numFmtId="0" fontId="18" fillId="7" borderId="11" applyNumberFormat="0" applyAlignment="0" applyProtection="0">
      <alignment vertical="center"/>
    </xf>
    <xf numFmtId="0" fontId="19" fillId="8" borderId="13" applyNumberFormat="0" applyAlignment="0" applyProtection="0">
      <alignment vertical="center"/>
    </xf>
    <xf numFmtId="0" fontId="20" fillId="0" borderId="14" applyNumberFormat="0" applyFill="0" applyAlignment="0" applyProtection="0">
      <alignment vertical="center"/>
    </xf>
    <xf numFmtId="0" fontId="21" fillId="0" borderId="15" applyNumberFormat="0" applyFill="0" applyAlignment="0" applyProtection="0">
      <alignment vertical="center"/>
    </xf>
    <xf numFmtId="0" fontId="22" fillId="9" borderId="0" applyNumberFormat="0" applyBorder="0" applyAlignment="0" applyProtection="0">
      <alignment vertical="center"/>
    </xf>
    <xf numFmtId="0" fontId="23" fillId="10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5" fillId="12" borderId="0" applyNumberFormat="0" applyBorder="0" applyAlignment="0" applyProtection="0">
      <alignment vertical="center"/>
    </xf>
    <xf numFmtId="0" fontId="26" fillId="13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25" fillId="16" borderId="0" applyNumberFormat="0" applyBorder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5" fillId="20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26" fillId="33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</cellStyleXfs>
  <cellXfs count="31">
    <xf numFmtId="0" fontId="0" fillId="0" borderId="0" xfId="0">
      <alignment vertical="center"/>
    </xf>
    <xf numFmtId="0" fontId="0" fillId="0" borderId="0" xfId="0" applyFill="1" applyAlignment="1">
      <alignment vertical="center"/>
    </xf>
    <xf numFmtId="0" fontId="1" fillId="2" borderId="1" xfId="0" applyFont="1" applyFill="1" applyBorder="1" applyAlignment="1">
      <alignment horizontal="center" vertical="center"/>
    </xf>
    <xf numFmtId="178" fontId="2" fillId="3" borderId="1" xfId="0" applyNumberFormat="1" applyFont="1" applyFill="1" applyBorder="1" applyAlignment="1">
      <alignment vertical="center"/>
    </xf>
    <xf numFmtId="178" fontId="3" fillId="3" borderId="1" xfId="0" applyNumberFormat="1" applyFont="1" applyFill="1" applyBorder="1" applyAlignment="1">
      <alignment vertical="center"/>
    </xf>
    <xf numFmtId="179" fontId="4" fillId="3" borderId="1" xfId="0" applyNumberFormat="1" applyFont="1" applyFill="1" applyBorder="1" applyAlignment="1">
      <alignment horizontal="left" vertical="center" wrapText="1"/>
    </xf>
    <xf numFmtId="0" fontId="4" fillId="3" borderId="1" xfId="0" applyNumberFormat="1" applyFont="1" applyFill="1" applyBorder="1" applyAlignment="1">
      <alignment horizontal="center" vertical="center" wrapText="1"/>
    </xf>
    <xf numFmtId="180" fontId="5" fillId="3" borderId="1" xfId="0" applyNumberFormat="1" applyFont="1" applyFill="1" applyBorder="1" applyAlignment="1">
      <alignment vertical="center"/>
    </xf>
    <xf numFmtId="180" fontId="5" fillId="3" borderId="1" xfId="0" applyNumberFormat="1" applyFont="1" applyFill="1" applyBorder="1" applyAlignment="1">
      <alignment horizontal="center" vertical="center"/>
    </xf>
    <xf numFmtId="178" fontId="2" fillId="3" borderId="1" xfId="0" applyNumberFormat="1" applyFont="1" applyFill="1" applyBorder="1" applyAlignment="1">
      <alignment horizontal="center" vertical="center"/>
    </xf>
    <xf numFmtId="178" fontId="3" fillId="3" borderId="1" xfId="0" applyNumberFormat="1" applyFont="1" applyFill="1" applyBorder="1" applyAlignment="1">
      <alignment horizontal="center" vertical="center"/>
    </xf>
    <xf numFmtId="178" fontId="2" fillId="3" borderId="2" xfId="0" applyNumberFormat="1" applyFont="1" applyFill="1" applyBorder="1" applyAlignment="1">
      <alignment horizontal="center" vertical="center"/>
    </xf>
    <xf numFmtId="178" fontId="3" fillId="3" borderId="2" xfId="0" applyNumberFormat="1" applyFont="1" applyFill="1" applyBorder="1" applyAlignment="1">
      <alignment horizontal="center" vertical="center"/>
    </xf>
    <xf numFmtId="179" fontId="4" fillId="3" borderId="3" xfId="0" applyNumberFormat="1" applyFont="1" applyFill="1" applyBorder="1" applyAlignment="1">
      <alignment horizontal="left" vertical="center" wrapText="1"/>
    </xf>
    <xf numFmtId="0" fontId="4" fillId="3" borderId="3" xfId="0" applyNumberFormat="1" applyFont="1" applyFill="1" applyBorder="1" applyAlignment="1">
      <alignment horizontal="center" vertical="center" wrapText="1"/>
    </xf>
    <xf numFmtId="180" fontId="5" fillId="3" borderId="3" xfId="0" applyNumberFormat="1" applyFont="1" applyFill="1" applyBorder="1" applyAlignment="1">
      <alignment vertical="center"/>
    </xf>
    <xf numFmtId="180" fontId="5" fillId="3" borderId="3" xfId="0" applyNumberFormat="1" applyFont="1" applyFill="1" applyBorder="1" applyAlignment="1">
      <alignment horizontal="center" vertical="center"/>
    </xf>
    <xf numFmtId="179" fontId="5" fillId="3" borderId="1" xfId="0" applyNumberFormat="1" applyFont="1" applyFill="1" applyBorder="1" applyAlignment="1">
      <alignment horizontal="center" vertical="center"/>
    </xf>
    <xf numFmtId="181" fontId="6" fillId="4" borderId="4" xfId="0" applyNumberFormat="1" applyFont="1" applyFill="1" applyBorder="1" applyAlignment="1">
      <alignment horizontal="center" vertical="center"/>
    </xf>
    <xf numFmtId="179" fontId="7" fillId="4" borderId="5" xfId="0" applyNumberFormat="1" applyFont="1" applyFill="1" applyBorder="1" applyAlignment="1">
      <alignment horizontal="center" vertical="center"/>
    </xf>
    <xf numFmtId="179" fontId="7" fillId="4" borderId="4" xfId="0" applyNumberFormat="1" applyFont="1" applyFill="1" applyBorder="1" applyAlignment="1">
      <alignment horizontal="center" vertical="center"/>
    </xf>
    <xf numFmtId="0" fontId="0" fillId="3" borderId="1" xfId="0" applyFill="1" applyBorder="1" applyAlignment="1">
      <alignment vertical="center"/>
    </xf>
    <xf numFmtId="0" fontId="0" fillId="3" borderId="6" xfId="0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180" fontId="5" fillId="3" borderId="2" xfId="0" applyNumberFormat="1" applyFont="1" applyFill="1" applyBorder="1" applyAlignment="1">
      <alignment vertical="center"/>
    </xf>
    <xf numFmtId="0" fontId="0" fillId="3" borderId="2" xfId="0" applyFill="1" applyBorder="1" applyAlignment="1">
      <alignment vertical="center"/>
    </xf>
    <xf numFmtId="180" fontId="5" fillId="3" borderId="6" xfId="0" applyNumberFormat="1" applyFont="1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179" fontId="5" fillId="3" borderId="1" xfId="0" applyNumberFormat="1" applyFont="1" applyFill="1" applyBorder="1" applyAlignment="1">
      <alignment vertical="center"/>
    </xf>
    <xf numFmtId="179" fontId="7" fillId="4" borderId="7" xfId="0" applyNumberFormat="1" applyFont="1" applyFill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7" Type="http://schemas.openxmlformats.org/officeDocument/2006/relationships/image" Target="../media/image7.pn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83820</xdr:colOff>
      <xdr:row>1</xdr:row>
      <xdr:rowOff>49530</xdr:rowOff>
    </xdr:from>
    <xdr:to>
      <xdr:col>9</xdr:col>
      <xdr:colOff>4298950</xdr:colOff>
      <xdr:row>1</xdr:row>
      <xdr:rowOff>4368165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5926435" y="481330"/>
          <a:ext cx="4215130" cy="4318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53975</xdr:colOff>
      <xdr:row>2</xdr:row>
      <xdr:rowOff>45085</xdr:rowOff>
    </xdr:from>
    <xdr:to>
      <xdr:col>9</xdr:col>
      <xdr:colOff>4274820</xdr:colOff>
      <xdr:row>3</xdr:row>
      <xdr:rowOff>2179320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5896590" y="4921885"/>
          <a:ext cx="4220845" cy="4356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55880</xdr:colOff>
      <xdr:row>5</xdr:row>
      <xdr:rowOff>50165</xdr:rowOff>
    </xdr:from>
    <xdr:to>
      <xdr:col>9</xdr:col>
      <xdr:colOff>4288790</xdr:colOff>
      <xdr:row>5</xdr:row>
      <xdr:rowOff>4382135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898495" y="13816965"/>
          <a:ext cx="4232910" cy="4331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48895</xdr:colOff>
      <xdr:row>6</xdr:row>
      <xdr:rowOff>47625</xdr:rowOff>
    </xdr:from>
    <xdr:to>
      <xdr:col>9</xdr:col>
      <xdr:colOff>4271645</xdr:colOff>
      <xdr:row>6</xdr:row>
      <xdr:rowOff>4368800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891510" y="18259425"/>
          <a:ext cx="4222750" cy="4321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25400</xdr:colOff>
      <xdr:row>6</xdr:row>
      <xdr:rowOff>4422140</xdr:rowOff>
    </xdr:from>
    <xdr:to>
      <xdr:col>9</xdr:col>
      <xdr:colOff>4284980</xdr:colOff>
      <xdr:row>8</xdr:row>
      <xdr:rowOff>2091690</xdr:rowOff>
    </xdr:to>
    <xdr:pic>
      <xdr:nvPicPr>
        <xdr:cNvPr id="6" name="Picture 5" descr="WhatsApp Image 2025-10-21 at 15.03.31_e123ad43"/>
        <xdr:cNvPicPr>
          <a:picLocks noChangeAspect="1"/>
        </xdr:cNvPicPr>
      </xdr:nvPicPr>
      <xdr:blipFill>
        <a:blip r:embed="rId5"/>
        <a:srcRect l="920" t="8630" r="1226" b="23086"/>
        <a:stretch>
          <a:fillRect/>
        </a:stretch>
      </xdr:blipFill>
      <xdr:spPr>
        <a:xfrm>
          <a:off x="15868015" y="22633940"/>
          <a:ext cx="4259580" cy="4260850"/>
        </a:xfrm>
        <a:prstGeom prst="rect">
          <a:avLst/>
        </a:prstGeom>
      </xdr:spPr>
    </xdr:pic>
    <xdr:clientData/>
  </xdr:twoCellAnchor>
  <xdr:twoCellAnchor editAs="oneCell">
    <xdr:from>
      <xdr:col>9</xdr:col>
      <xdr:colOff>8572</xdr:colOff>
      <xdr:row>3</xdr:row>
      <xdr:rowOff>2198687</xdr:rowOff>
    </xdr:from>
    <xdr:to>
      <xdr:col>9</xdr:col>
      <xdr:colOff>4286567</xdr:colOff>
      <xdr:row>4</xdr:row>
      <xdr:rowOff>4403407</xdr:rowOff>
    </xdr:to>
    <xdr:pic>
      <xdr:nvPicPr>
        <xdr:cNvPr id="7" name="Picture 6" descr="WhatsApp Image 2025-10-22 at 16.24.17_e4b1f9df"/>
        <xdr:cNvPicPr>
          <a:picLocks noChangeAspect="1"/>
        </xdr:cNvPicPr>
      </xdr:nvPicPr>
      <xdr:blipFill>
        <a:blip r:embed="rId6"/>
        <a:srcRect l="4607" t="5587" r="4437"/>
        <a:stretch>
          <a:fillRect/>
        </a:stretch>
      </xdr:blipFill>
      <xdr:spPr>
        <a:xfrm rot="16200000">
          <a:off x="15775940" y="9371965"/>
          <a:ext cx="4427220" cy="4277995"/>
        </a:xfrm>
        <a:prstGeom prst="rect">
          <a:avLst/>
        </a:prstGeom>
      </xdr:spPr>
    </xdr:pic>
    <xdr:clientData/>
  </xdr:twoCellAnchor>
  <xdr:twoCellAnchor editAs="oneCell">
    <xdr:from>
      <xdr:col>9</xdr:col>
      <xdr:colOff>90170</xdr:colOff>
      <xdr:row>9</xdr:row>
      <xdr:rowOff>67310</xdr:rowOff>
    </xdr:from>
    <xdr:to>
      <xdr:col>9</xdr:col>
      <xdr:colOff>4268470</xdr:colOff>
      <xdr:row>9</xdr:row>
      <xdr:rowOff>4220845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5932785" y="27016710"/>
          <a:ext cx="4178300" cy="41535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1"/>
  <sheetViews>
    <sheetView tabSelected="1" zoomScale="40" zoomScaleNormal="40" topLeftCell="A8" workbookViewId="0">
      <selection activeCell="E9" sqref="E9"/>
    </sheetView>
  </sheetViews>
  <sheetFormatPr defaultColWidth="9.14285714285714" defaultRowHeight="15"/>
  <cols>
    <col min="1" max="1" width="20.5142857142857" style="1" customWidth="1"/>
    <col min="2" max="2" width="34.8" style="1" customWidth="1"/>
    <col min="3" max="3" width="34.0190476190476" style="1" customWidth="1"/>
    <col min="4" max="4" width="12.9809523809524" style="1" customWidth="1"/>
    <col min="5" max="5" width="26.752380952381" style="1" customWidth="1"/>
    <col min="6" max="6" width="28.047619047619" style="1" customWidth="1"/>
    <col min="7" max="7" width="30.647619047619" style="1" customWidth="1"/>
    <col min="8" max="9" width="24.9238095238095" style="1" customWidth="1"/>
    <col min="10" max="10" width="64.9333333333333" style="1" customWidth="1"/>
    <col min="11" max="11" width="12.8571428571429" style="1"/>
    <col min="12" max="16384" width="9.14285714285714" style="1"/>
  </cols>
  <sheetData>
    <row r="1" s="1" customFormat="1" ht="34" customHeight="1" spans="1:10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</row>
    <row r="2" s="1" customFormat="1" ht="350" customHeight="1" spans="1:10">
      <c r="A2" s="3">
        <v>45936</v>
      </c>
      <c r="B2" s="4" t="s">
        <v>10</v>
      </c>
      <c r="C2" s="5" t="s">
        <v>11</v>
      </c>
      <c r="D2" s="6">
        <v>1</v>
      </c>
      <c r="E2" s="7">
        <v>370000</v>
      </c>
      <c r="F2" s="7">
        <v>37000</v>
      </c>
      <c r="G2" s="7">
        <f t="shared" ref="G2:G10" si="0">E2-F2</f>
        <v>333000</v>
      </c>
      <c r="H2" s="8">
        <f t="shared" ref="H2:H9" si="1">D2*G2</f>
        <v>333000</v>
      </c>
      <c r="I2" s="8">
        <f t="shared" ref="I2:I7" si="2">SUM(H2)</f>
        <v>333000</v>
      </c>
      <c r="J2" s="21"/>
    </row>
    <row r="3" s="1" customFormat="1" ht="175" customHeight="1" spans="1:10">
      <c r="A3" s="9">
        <v>45937</v>
      </c>
      <c r="B3" s="10" t="s">
        <v>12</v>
      </c>
      <c r="C3" s="5" t="s">
        <v>13</v>
      </c>
      <c r="D3" s="6">
        <v>2</v>
      </c>
      <c r="E3" s="7">
        <v>385000</v>
      </c>
      <c r="F3" s="7">
        <v>38500</v>
      </c>
      <c r="G3" s="7">
        <f t="shared" si="0"/>
        <v>346500</v>
      </c>
      <c r="H3" s="8">
        <f t="shared" si="1"/>
        <v>693000</v>
      </c>
      <c r="I3" s="8">
        <f>SUM(H3:H4)</f>
        <v>1489500</v>
      </c>
      <c r="J3" s="22"/>
    </row>
    <row r="4" s="1" customFormat="1" ht="175" customHeight="1" spans="1:10">
      <c r="A4" s="9"/>
      <c r="B4" s="10"/>
      <c r="C4" s="5" t="s">
        <v>14</v>
      </c>
      <c r="D4" s="6">
        <v>3</v>
      </c>
      <c r="E4" s="7">
        <v>295000</v>
      </c>
      <c r="F4" s="7">
        <v>29500</v>
      </c>
      <c r="G4" s="7">
        <f t="shared" si="0"/>
        <v>265500</v>
      </c>
      <c r="H4" s="8">
        <f t="shared" si="1"/>
        <v>796500</v>
      </c>
      <c r="I4" s="23"/>
      <c r="J4" s="24"/>
    </row>
    <row r="5" s="1" customFormat="1" ht="350" customHeight="1" spans="1:10">
      <c r="A5" s="11">
        <v>45943</v>
      </c>
      <c r="B5" s="12" t="s">
        <v>15</v>
      </c>
      <c r="C5" s="13" t="s">
        <v>11</v>
      </c>
      <c r="D5" s="14">
        <v>3</v>
      </c>
      <c r="E5" s="15">
        <v>370000</v>
      </c>
      <c r="F5" s="15">
        <v>37000</v>
      </c>
      <c r="G5" s="15">
        <f t="shared" si="0"/>
        <v>333000</v>
      </c>
      <c r="H5" s="16">
        <f t="shared" si="1"/>
        <v>999000</v>
      </c>
      <c r="I5" s="25">
        <f t="shared" si="2"/>
        <v>999000</v>
      </c>
      <c r="J5" s="26"/>
    </row>
    <row r="6" s="1" customFormat="1" ht="350" customHeight="1" spans="1:10">
      <c r="A6" s="3">
        <v>45944</v>
      </c>
      <c r="B6" s="4" t="s">
        <v>16</v>
      </c>
      <c r="C6" s="5" t="s">
        <v>17</v>
      </c>
      <c r="D6" s="6">
        <v>3</v>
      </c>
      <c r="E6" s="7">
        <v>246000</v>
      </c>
      <c r="F6" s="7">
        <v>0</v>
      </c>
      <c r="G6" s="7">
        <v>246000</v>
      </c>
      <c r="H6" s="8">
        <f t="shared" si="1"/>
        <v>738000</v>
      </c>
      <c r="I6" s="7">
        <f t="shared" si="2"/>
        <v>738000</v>
      </c>
      <c r="J6" s="21"/>
    </row>
    <row r="7" s="1" customFormat="1" ht="350" customHeight="1" spans="1:10">
      <c r="A7" s="3">
        <v>45944</v>
      </c>
      <c r="B7" s="4" t="s">
        <v>18</v>
      </c>
      <c r="C7" s="5" t="s">
        <v>19</v>
      </c>
      <c r="D7" s="6">
        <v>3</v>
      </c>
      <c r="E7" s="7">
        <v>290000</v>
      </c>
      <c r="F7" s="7">
        <v>29000</v>
      </c>
      <c r="G7" s="7">
        <f t="shared" si="0"/>
        <v>261000</v>
      </c>
      <c r="H7" s="8">
        <f t="shared" si="1"/>
        <v>783000</v>
      </c>
      <c r="I7" s="7">
        <f t="shared" si="2"/>
        <v>783000</v>
      </c>
      <c r="J7" s="21"/>
    </row>
    <row r="8" s="1" customFormat="1" ht="169" customHeight="1" spans="1:10">
      <c r="A8" s="9">
        <v>45950</v>
      </c>
      <c r="B8" s="10" t="s">
        <v>20</v>
      </c>
      <c r="C8" s="5" t="s">
        <v>14</v>
      </c>
      <c r="D8" s="6">
        <v>3</v>
      </c>
      <c r="E8" s="7">
        <v>295000</v>
      </c>
      <c r="F8" s="7">
        <v>29500</v>
      </c>
      <c r="G8" s="7">
        <f t="shared" si="0"/>
        <v>265500</v>
      </c>
      <c r="H8" s="8">
        <f t="shared" si="1"/>
        <v>796500</v>
      </c>
      <c r="I8" s="27">
        <f>SUM(H8:H9)</f>
        <v>1282500</v>
      </c>
      <c r="J8" s="22"/>
    </row>
    <row r="9" s="1" customFormat="1" ht="169" customHeight="1" spans="1:10">
      <c r="A9" s="9"/>
      <c r="B9" s="10"/>
      <c r="C9" s="5" t="s">
        <v>21</v>
      </c>
      <c r="D9" s="6">
        <v>2</v>
      </c>
      <c r="E9" s="7">
        <v>270000</v>
      </c>
      <c r="F9" s="7">
        <v>27000</v>
      </c>
      <c r="G9" s="7">
        <f t="shared" si="0"/>
        <v>243000</v>
      </c>
      <c r="H9" s="8">
        <f t="shared" si="1"/>
        <v>486000</v>
      </c>
      <c r="I9" s="16"/>
      <c r="J9" s="28"/>
    </row>
    <row r="10" s="1" customFormat="1" ht="338" customHeight="1" spans="1:10">
      <c r="A10" s="3">
        <v>45955</v>
      </c>
      <c r="B10" s="4" t="s">
        <v>22</v>
      </c>
      <c r="C10" s="5" t="s">
        <v>23</v>
      </c>
      <c r="D10" s="6">
        <v>3</v>
      </c>
      <c r="E10" s="7">
        <v>375000</v>
      </c>
      <c r="F10" s="7">
        <v>37500</v>
      </c>
      <c r="G10" s="7">
        <f t="shared" si="0"/>
        <v>337500</v>
      </c>
      <c r="H10" s="17">
        <f>SUM(D10*G10)</f>
        <v>1012500</v>
      </c>
      <c r="I10" s="29">
        <f>SUM(H10)</f>
        <v>1012500</v>
      </c>
      <c r="J10" s="21"/>
    </row>
    <row r="11" s="1" customFormat="1" ht="35" customHeight="1" spans="1:10">
      <c r="A11" s="18" t="s">
        <v>8</v>
      </c>
      <c r="B11" s="18"/>
      <c r="C11" s="18"/>
      <c r="D11" s="18"/>
      <c r="E11" s="18"/>
      <c r="F11" s="19">
        <f>SUM(I2:I10)</f>
        <v>6637500</v>
      </c>
      <c r="G11" s="20"/>
      <c r="H11" s="20"/>
      <c r="I11" s="20"/>
      <c r="J11" s="30"/>
    </row>
  </sheetData>
  <mergeCells count="10">
    <mergeCell ref="A11:E11"/>
    <mergeCell ref="F11:J11"/>
    <mergeCell ref="A3:A4"/>
    <mergeCell ref="A8:A9"/>
    <mergeCell ref="B3:B4"/>
    <mergeCell ref="B8:B9"/>
    <mergeCell ref="I3:I4"/>
    <mergeCell ref="I8:I9"/>
    <mergeCell ref="J3:J4"/>
    <mergeCell ref="J8:J9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2025-10-30T01:57:06Z</dcterms:created>
  <dcterms:modified xsi:type="dcterms:W3CDTF">2025-10-30T01:57:41Z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048C78D031A041F7A957ADE6570D9A94_11</vt:lpwstr>
  </property>
  <property fmtid="{D5CDD505-2E9C-101B-9397-08002B2CF9AE}" pid="3" name="KSOProductBuildVer">
    <vt:lpwstr>1033-12.2.0.23131</vt:lpwstr>
  </property>
</Properties>
</file>